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<sst xmlns="http://schemas.openxmlformats.org/spreadsheetml/2006/main" count="73" uniqueCount="54">
  <si>
    <t>BA 1</t>
  </si>
  <si>
    <t xml:space="preserve">BA 2 </t>
  </si>
  <si>
    <t>BA 3</t>
  </si>
  <si>
    <t>BA 4</t>
  </si>
  <si>
    <t>Äussere Erschließung</t>
  </si>
  <si>
    <t>Hochwasserrückhaltebecken (HRB)</t>
  </si>
  <si>
    <t>Verdolung Neuweihergraben</t>
  </si>
  <si>
    <t>Anteil Stadt</t>
  </si>
  <si>
    <t>Regenklärbecken (RKB)/ Trennbauwerk (TB)</t>
  </si>
  <si>
    <t>Regenwasserableitung NWU bis RKB</t>
  </si>
  <si>
    <t>Schmutzwasserableitung NWU bis PW</t>
  </si>
  <si>
    <t>Schmutzwasserpumpwerk</t>
  </si>
  <si>
    <t>Schmutzwasserableitung PW bis AZV-Sammler</t>
  </si>
  <si>
    <t>Innere Erschließung</t>
  </si>
  <si>
    <t>Kanalisation inkl. Hausanschlüssen</t>
  </si>
  <si>
    <t>Allgemein</t>
  </si>
  <si>
    <t>Überörtliches Wegenetz</t>
  </si>
  <si>
    <t>Anteil Liebherr (nachrichtlich)</t>
  </si>
  <si>
    <t>Gesamtkosten</t>
  </si>
  <si>
    <t>Gesamtkosten Straßenbau</t>
  </si>
  <si>
    <t>Gesamtkosten HRB + Neuweihergraben</t>
  </si>
  <si>
    <t xml:space="preserve">                        (inkl. Liebherr)</t>
  </si>
  <si>
    <t>Straßenbau (ohne Endausbau)</t>
  </si>
  <si>
    <t>Verschiebung und Renaturierung Neuweihergraben</t>
  </si>
  <si>
    <t>noch nicht bekannt</t>
  </si>
  <si>
    <t>2.6300100.951178 (Gewerbegebiet Flugplatz)</t>
  </si>
  <si>
    <t>2.6900100.965105 (Hochwasserschutz Neuweihergraben)</t>
  </si>
  <si>
    <t>Anlage 6</t>
  </si>
  <si>
    <r>
      <t>Erschließung GE Flugplatz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(Planstand 18.11.2011/Kostenschätzung 27.12.2011)</t>
    </r>
  </si>
  <si>
    <t>Gesamtkosten
neu</t>
  </si>
  <si>
    <t>Haushaltsmittel :</t>
  </si>
  <si>
    <t>Sperre</t>
  </si>
  <si>
    <t>HSt:</t>
  </si>
  <si>
    <t xml:space="preserve">Ausgaben 
1. BA </t>
  </si>
  <si>
    <r>
      <rPr>
        <sz val="10"/>
        <rFont val="Calibri"/>
        <family val="2"/>
      </rPr>
      <t xml:space="preserve">Δ  </t>
    </r>
    <r>
      <rPr>
        <sz val="10"/>
        <rFont val="Arial"/>
        <family val="2"/>
      </rPr>
      <t>Anmeldung
- Verbrauch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</si>
  <si>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
alt - neu</t>
    </r>
  </si>
  <si>
    <t xml:space="preserve">üplan </t>
  </si>
  <si>
    <t>Bereitgestellt
Haushalt 2012</t>
  </si>
  <si>
    <t>Städtischer Haushalt</t>
  </si>
  <si>
    <t xml:space="preserve">Eigenbetrieb Stadtentwässerung </t>
  </si>
  <si>
    <t>Erschließung durch 
Firma Liebherr</t>
  </si>
  <si>
    <t>Gesamtkosten
lt. Haushaltplan</t>
  </si>
  <si>
    <t>Provisorische Erschließung / Bauzufahrt 1. BA</t>
  </si>
  <si>
    <t>Gesamtkosten Entwässerung</t>
  </si>
  <si>
    <t>I-0005</t>
  </si>
  <si>
    <t>Gesamtkosten 
alt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</si>
  <si>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
alt - neu</t>
    </r>
  </si>
  <si>
    <t>Ausgaben 1. BA
+ äußere Ersch.</t>
  </si>
  <si>
    <t>Verausgabt
bis 31.12.2011
Haushalt 2012</t>
  </si>
  <si>
    <t>VE in 2012</t>
  </si>
  <si>
    <t>Gesamtkosten 1. BA + äußere Erschließung</t>
  </si>
  <si>
    <t>Mittelverbrauch 
2012</t>
  </si>
  <si>
    <t>Anmerkung : Wenn der Geldmittelabfluss im Jahr 2012  - 2,5 Mio. € überschreitet und keine Deckungsmittel vorhanden sind, müssten überplanmäßig</t>
  </si>
  <si>
    <t xml:space="preserve">                    Finanzmittel zur Verfügung gestellt werden.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</si>
</sst>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164" fontId="31" fillId="29" borderId="0" xfId="47" applyNumberFormat="1" applyBorder="1" applyAlignment="1">
      <alignment/>
    </xf>
    <xf numFmtId="164" fontId="31" fillId="29" borderId="10" xfId="47" applyNumberFormat="1" applyBorder="1" applyAlignment="1">
      <alignment/>
    </xf>
    <xf numFmtId="164" fontId="27" fillId="10" borderId="2" xfId="43" applyNumberFormat="1" applyFill="1" applyAlignment="1">
      <alignment/>
    </xf>
    <xf numFmtId="164" fontId="0" fillId="0" borderId="0" xfId="0" applyNumberFormat="1" applyBorder="1" applyAlignment="1">
      <alignment vertical="top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1" fillId="0" borderId="10" xfId="47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164" fontId="0" fillId="0" borderId="16" xfId="0" applyNumberFormat="1" applyFont="1" applyBorder="1" applyAlignment="1">
      <alignment horizontal="center" vertical="center" textRotation="180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Border="1" applyAlignment="1">
      <alignment/>
    </xf>
    <xf numFmtId="0" fontId="0" fillId="0" borderId="10" xfId="0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top" wrapText="1"/>
    </xf>
    <xf numFmtId="165" fontId="0" fillId="0" borderId="10" xfId="0" applyNumberFormat="1" applyFont="1" applyBorder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22">
      <selection activeCell="G41" sqref="G41"/>
    </sheetView>
  </sheetViews>
  <sheetFormatPr defaultColWidth="11.421875" defaultRowHeight="12.75"/>
  <cols>
    <col min="1" max="2" width="2.7109375" style="5" customWidth="1"/>
    <col min="3" max="3" width="37.8515625" style="5" customWidth="1"/>
    <col min="4" max="8" width="14.28125" style="6" customWidth="1"/>
    <col min="9" max="9" width="14.28125" style="5" customWidth="1"/>
    <col min="10" max="10" width="2.57421875" style="5" customWidth="1"/>
    <col min="11" max="12" width="11.421875" style="5" customWidth="1"/>
    <col min="13" max="13" width="14.28125" style="5" bestFit="1" customWidth="1"/>
    <col min="14" max="16384" width="11.421875" style="5" customWidth="1"/>
  </cols>
  <sheetData>
    <row r="1" ht="18">
      <c r="A1" s="4" t="s">
        <v>28</v>
      </c>
    </row>
    <row r="2" spans="4:8" ht="12.75">
      <c r="D2" s="5"/>
      <c r="E2" s="5"/>
      <c r="F2" s="5"/>
      <c r="G2" s="5"/>
      <c r="H2" s="5"/>
    </row>
    <row r="3" spans="1:8" ht="12.75">
      <c r="A3" s="24" t="s">
        <v>38</v>
      </c>
      <c r="D3" s="5"/>
      <c r="E3" s="5"/>
      <c r="F3" s="5"/>
      <c r="G3" s="5"/>
      <c r="H3" s="5"/>
    </row>
    <row r="5" spans="4:9" ht="12.75">
      <c r="D5" s="6" t="s">
        <v>15</v>
      </c>
      <c r="E5" s="6" t="s">
        <v>0</v>
      </c>
      <c r="F5" s="6" t="s">
        <v>1</v>
      </c>
      <c r="G5" s="6" t="s">
        <v>2</v>
      </c>
      <c r="H5" s="6" t="s">
        <v>3</v>
      </c>
      <c r="I5" s="5" t="s">
        <v>18</v>
      </c>
    </row>
    <row r="6" spans="1:9" ht="12.75">
      <c r="A6" s="1" t="s">
        <v>4</v>
      </c>
      <c r="B6" s="1"/>
      <c r="C6" s="1"/>
      <c r="D6" s="2"/>
      <c r="E6" s="2"/>
      <c r="F6" s="41" t="s">
        <v>40</v>
      </c>
      <c r="G6" s="2"/>
      <c r="H6" s="2"/>
      <c r="I6" s="1"/>
    </row>
    <row r="7" spans="1:9" ht="12.75">
      <c r="A7" s="8"/>
      <c r="B7" s="19" t="s">
        <v>5</v>
      </c>
      <c r="C7" s="9"/>
      <c r="D7" s="14"/>
      <c r="E7" s="14"/>
      <c r="F7" s="42"/>
      <c r="G7" s="14"/>
      <c r="H7" s="14"/>
      <c r="I7" s="13"/>
    </row>
    <row r="8" spans="1:9" ht="15">
      <c r="A8" s="10"/>
      <c r="C8" s="11" t="s">
        <v>7</v>
      </c>
      <c r="D8" s="15">
        <v>1160000</v>
      </c>
      <c r="E8" s="15"/>
      <c r="F8" s="42"/>
      <c r="G8" s="15"/>
      <c r="H8" s="15"/>
      <c r="I8" s="32">
        <f>SUM(D8:E8,G8:H8)</f>
        <v>1160000</v>
      </c>
    </row>
    <row r="9" spans="1:9" ht="12.75">
      <c r="A9" s="12"/>
      <c r="B9" s="20"/>
      <c r="C9" s="18" t="s">
        <v>17</v>
      </c>
      <c r="D9" s="16">
        <v>130000</v>
      </c>
      <c r="E9" s="17"/>
      <c r="F9" s="42"/>
      <c r="G9" s="17"/>
      <c r="H9" s="17"/>
      <c r="I9" s="16">
        <f>SUM(D9:E9,G9:H9)</f>
        <v>130000</v>
      </c>
    </row>
    <row r="10" spans="1:9" ht="15">
      <c r="A10" s="22"/>
      <c r="B10" s="23" t="s">
        <v>6</v>
      </c>
      <c r="C10" s="21"/>
      <c r="D10" s="2">
        <v>460000</v>
      </c>
      <c r="E10" s="2"/>
      <c r="F10" s="42"/>
      <c r="G10" s="2"/>
      <c r="H10" s="2"/>
      <c r="I10" s="32">
        <f>SUM(D10:E10,G10:H10)</f>
        <v>460000</v>
      </c>
    </row>
    <row r="11" spans="1:9" ht="15">
      <c r="A11" s="22"/>
      <c r="B11" s="23" t="s">
        <v>16</v>
      </c>
      <c r="C11" s="21"/>
      <c r="D11" s="3">
        <v>970000</v>
      </c>
      <c r="E11" s="2"/>
      <c r="F11" s="42"/>
      <c r="G11" s="2"/>
      <c r="H11" s="2"/>
      <c r="I11" s="31">
        <f>SUM(D11:E11,G11:H11)</f>
        <v>970000</v>
      </c>
    </row>
    <row r="12" spans="1:9" ht="12.75">
      <c r="A12" s="22"/>
      <c r="B12" s="23"/>
      <c r="C12" s="21"/>
      <c r="D12" s="3"/>
      <c r="E12" s="2"/>
      <c r="F12" s="42"/>
      <c r="G12" s="2"/>
      <c r="H12" s="2"/>
      <c r="I12" s="1"/>
    </row>
    <row r="13" spans="1:9" ht="12.75">
      <c r="A13" s="1" t="s">
        <v>13</v>
      </c>
      <c r="B13" s="1"/>
      <c r="C13" s="1"/>
      <c r="D13" s="2"/>
      <c r="E13" s="2"/>
      <c r="F13" s="42"/>
      <c r="G13" s="2"/>
      <c r="H13" s="2"/>
      <c r="I13" s="1"/>
    </row>
    <row r="14" spans="1:9" ht="15">
      <c r="A14" s="22"/>
      <c r="B14" s="23" t="s">
        <v>22</v>
      </c>
      <c r="C14" s="21"/>
      <c r="D14" s="2"/>
      <c r="E14" s="31">
        <v>1200000</v>
      </c>
      <c r="F14" s="42"/>
      <c r="G14" s="31">
        <v>2100000</v>
      </c>
      <c r="H14" s="31">
        <v>1100000</v>
      </c>
      <c r="I14" s="31">
        <f>SUM(G14:H14,E14)</f>
        <v>4400000</v>
      </c>
    </row>
    <row r="15" spans="1:9" ht="15">
      <c r="A15" s="22"/>
      <c r="B15" s="26" t="s">
        <v>42</v>
      </c>
      <c r="C15" s="21"/>
      <c r="D15" s="2"/>
      <c r="E15" s="31">
        <v>150000</v>
      </c>
      <c r="F15" s="42"/>
      <c r="G15" s="36"/>
      <c r="H15" s="36"/>
      <c r="I15" s="36"/>
    </row>
    <row r="16" spans="1:9" ht="12.75">
      <c r="A16" s="22"/>
      <c r="B16" s="26" t="s">
        <v>23</v>
      </c>
      <c r="C16" s="21"/>
      <c r="D16" s="2"/>
      <c r="E16" s="2"/>
      <c r="F16" s="43"/>
      <c r="G16" s="27" t="s">
        <v>24</v>
      </c>
      <c r="H16" s="2"/>
      <c r="I16" s="2"/>
    </row>
    <row r="18" spans="6:9" ht="15">
      <c r="F18" s="6" t="s">
        <v>19</v>
      </c>
      <c r="I18" s="30">
        <f>I14+I11+E15</f>
        <v>5520000</v>
      </c>
    </row>
    <row r="19" spans="6:9" ht="15">
      <c r="F19" s="6" t="s">
        <v>20</v>
      </c>
      <c r="I19" s="32">
        <f>I8+I10</f>
        <v>1620000</v>
      </c>
    </row>
    <row r="20" spans="6:9" ht="12.75">
      <c r="F20" s="7" t="s">
        <v>21</v>
      </c>
      <c r="G20" s="7"/>
      <c r="H20" s="7"/>
      <c r="I20" s="7">
        <f>I19+I9</f>
        <v>1750000</v>
      </c>
    </row>
    <row r="21" ht="12.75">
      <c r="F21" s="25"/>
    </row>
    <row r="22" ht="12.75">
      <c r="A22" s="24" t="s">
        <v>30</v>
      </c>
    </row>
    <row r="23" spans="5:9" ht="25.5">
      <c r="E23" s="49" t="s">
        <v>41</v>
      </c>
      <c r="F23" s="54" t="s">
        <v>29</v>
      </c>
      <c r="G23" s="49" t="s">
        <v>35</v>
      </c>
      <c r="H23" s="33"/>
      <c r="I23" s="34"/>
    </row>
    <row r="24" spans="1:9" ht="12.75">
      <c r="A24" s="44" t="s">
        <v>32</v>
      </c>
      <c r="B24" s="45"/>
      <c r="C24" s="45" t="s">
        <v>25</v>
      </c>
      <c r="D24" s="47"/>
      <c r="E24" s="52">
        <v>6900000</v>
      </c>
      <c r="F24" s="55">
        <f>I18</f>
        <v>5520000</v>
      </c>
      <c r="G24" s="55">
        <f>E24-F24</f>
        <v>1380000</v>
      </c>
      <c r="I24" s="6"/>
    </row>
    <row r="25" spans="1:9" ht="12.75">
      <c r="A25" s="46" t="s">
        <v>32</v>
      </c>
      <c r="B25" s="20"/>
      <c r="C25" s="20" t="s">
        <v>26</v>
      </c>
      <c r="D25" s="48"/>
      <c r="E25" s="52">
        <v>1085000</v>
      </c>
      <c r="F25" s="52">
        <f>I19</f>
        <v>1620000</v>
      </c>
      <c r="G25" s="52">
        <f>E25-F25</f>
        <v>-535000</v>
      </c>
      <c r="I25" s="6"/>
    </row>
    <row r="27" spans="1:9" ht="25.5">
      <c r="A27" s="35"/>
      <c r="E27" s="49" t="s">
        <v>37</v>
      </c>
      <c r="F27" s="49" t="s">
        <v>33</v>
      </c>
      <c r="G27" s="49" t="s">
        <v>34</v>
      </c>
      <c r="H27" s="50" t="s">
        <v>36</v>
      </c>
      <c r="I27" s="51" t="s">
        <v>31</v>
      </c>
    </row>
    <row r="28" spans="1:9" ht="12.75">
      <c r="A28" s="44" t="s">
        <v>32</v>
      </c>
      <c r="B28" s="45"/>
      <c r="C28" s="45" t="s">
        <v>25</v>
      </c>
      <c r="D28" s="47"/>
      <c r="E28" s="52">
        <v>3300000</v>
      </c>
      <c r="F28" s="52">
        <f>E14+E15</f>
        <v>1350000</v>
      </c>
      <c r="G28" s="52">
        <f>E28-F28</f>
        <v>1950000</v>
      </c>
      <c r="H28" s="52">
        <f>-H29</f>
        <v>-535000</v>
      </c>
      <c r="I28" s="52">
        <f>G28+H28</f>
        <v>1415000</v>
      </c>
    </row>
    <row r="29" spans="1:9" ht="12.75">
      <c r="A29" s="46" t="s">
        <v>32</v>
      </c>
      <c r="B29" s="20"/>
      <c r="C29" s="20" t="s">
        <v>26</v>
      </c>
      <c r="D29" s="48"/>
      <c r="E29" s="52">
        <v>1085000</v>
      </c>
      <c r="F29" s="52">
        <v>1620000</v>
      </c>
      <c r="G29" s="52">
        <f>E29-F29</f>
        <v>-535000</v>
      </c>
      <c r="H29" s="52">
        <v>535000</v>
      </c>
      <c r="I29" s="53"/>
    </row>
    <row r="30" ht="43.5">
      <c r="J30" s="29" t="s">
        <v>27</v>
      </c>
    </row>
    <row r="35" ht="12.75">
      <c r="A35" s="24" t="s">
        <v>39</v>
      </c>
    </row>
    <row r="36" ht="12.75">
      <c r="A36" s="24"/>
    </row>
    <row r="37" spans="4:9" ht="12.75">
      <c r="D37" s="6" t="s">
        <v>15</v>
      </c>
      <c r="E37" s="6" t="s">
        <v>0</v>
      </c>
      <c r="F37" s="6" t="s">
        <v>1</v>
      </c>
      <c r="G37" s="6" t="s">
        <v>2</v>
      </c>
      <c r="H37" s="6" t="s">
        <v>3</v>
      </c>
      <c r="I37" s="5" t="s">
        <v>18</v>
      </c>
    </row>
    <row r="38" spans="1:9" ht="12.75">
      <c r="A38" s="1" t="s">
        <v>4</v>
      </c>
      <c r="B38" s="1"/>
      <c r="C38" s="1"/>
      <c r="D38" s="2"/>
      <c r="E38" s="2"/>
      <c r="F38" s="41" t="s">
        <v>40</v>
      </c>
      <c r="G38" s="2"/>
      <c r="H38" s="2"/>
      <c r="I38" s="1"/>
    </row>
    <row r="39" spans="1:9" ht="15">
      <c r="A39" s="22"/>
      <c r="B39" s="23" t="s">
        <v>8</v>
      </c>
      <c r="C39" s="21"/>
      <c r="D39" s="2">
        <v>810000</v>
      </c>
      <c r="E39" s="2"/>
      <c r="F39" s="42"/>
      <c r="G39" s="2"/>
      <c r="H39" s="2"/>
      <c r="I39" s="31">
        <f>SUM(D39:E39,G39:H39)</f>
        <v>810000</v>
      </c>
    </row>
    <row r="40" spans="1:9" ht="15">
      <c r="A40" s="22"/>
      <c r="B40" s="23" t="s">
        <v>9</v>
      </c>
      <c r="C40" s="21"/>
      <c r="D40" s="2">
        <v>920000</v>
      </c>
      <c r="E40" s="2"/>
      <c r="F40" s="42"/>
      <c r="G40" s="2"/>
      <c r="H40" s="2"/>
      <c r="I40" s="31">
        <f>SUM(D40:E40,G40:H40)</f>
        <v>920000</v>
      </c>
    </row>
    <row r="41" spans="1:9" ht="15">
      <c r="A41" s="22"/>
      <c r="B41" s="23" t="s">
        <v>11</v>
      </c>
      <c r="C41" s="21"/>
      <c r="D41" s="2">
        <v>470000</v>
      </c>
      <c r="E41" s="2"/>
      <c r="F41" s="42"/>
      <c r="G41" s="2"/>
      <c r="H41" s="2"/>
      <c r="I41" s="31">
        <f>SUM(D41:E41,G41:H41)</f>
        <v>470000</v>
      </c>
    </row>
    <row r="42" spans="1:13" ht="15">
      <c r="A42" s="22"/>
      <c r="B42" s="23" t="s">
        <v>10</v>
      </c>
      <c r="C42" s="21"/>
      <c r="D42" s="2">
        <v>390000</v>
      </c>
      <c r="E42" s="2"/>
      <c r="F42" s="42"/>
      <c r="G42" s="2"/>
      <c r="H42" s="2"/>
      <c r="I42" s="31">
        <f>SUM(D42:E42,G42:H42)</f>
        <v>390000</v>
      </c>
      <c r="M42" s="6"/>
    </row>
    <row r="43" spans="1:13" ht="15">
      <c r="A43" s="22"/>
      <c r="B43" s="23" t="s">
        <v>12</v>
      </c>
      <c r="C43" s="21"/>
      <c r="D43" s="2">
        <v>490000</v>
      </c>
      <c r="E43" s="2"/>
      <c r="F43" s="42"/>
      <c r="G43" s="2"/>
      <c r="H43" s="2"/>
      <c r="I43" s="31">
        <f>SUM(D43:E43,G43:H43)</f>
        <v>490000</v>
      </c>
      <c r="M43" s="6"/>
    </row>
    <row r="44" spans="1:9" ht="12.75">
      <c r="A44" s="22"/>
      <c r="B44" s="23"/>
      <c r="C44" s="21"/>
      <c r="D44" s="2"/>
      <c r="E44" s="2"/>
      <c r="F44" s="42"/>
      <c r="G44" s="2"/>
      <c r="H44" s="2"/>
      <c r="I44" s="2"/>
    </row>
    <row r="45" spans="1:9" ht="12.75">
      <c r="A45" s="1" t="s">
        <v>13</v>
      </c>
      <c r="B45" s="1"/>
      <c r="C45" s="1"/>
      <c r="D45" s="2"/>
      <c r="E45" s="2"/>
      <c r="F45" s="42"/>
      <c r="G45" s="2"/>
      <c r="H45" s="2"/>
      <c r="I45" s="2"/>
    </row>
    <row r="46" spans="1:9" ht="15">
      <c r="A46" s="22"/>
      <c r="B46" s="23" t="s">
        <v>14</v>
      </c>
      <c r="C46" s="21"/>
      <c r="D46" s="2"/>
      <c r="E46" s="31">
        <v>1070000</v>
      </c>
      <c r="F46" s="43"/>
      <c r="G46" s="2">
        <v>2300000</v>
      </c>
      <c r="H46" s="2">
        <v>1150000</v>
      </c>
      <c r="I46" s="2">
        <f>SUM(G46:H46,E46)</f>
        <v>4520000</v>
      </c>
    </row>
    <row r="47" spans="6:9" ht="12.75">
      <c r="F47" s="37"/>
      <c r="I47" s="6"/>
    </row>
    <row r="48" spans="6:9" ht="12.75">
      <c r="F48" s="37"/>
      <c r="I48" s="6"/>
    </row>
    <row r="49" spans="6:9" ht="12.75">
      <c r="F49" s="37" t="s">
        <v>43</v>
      </c>
      <c r="I49" s="6">
        <f>SUM(I38:I46)</f>
        <v>7600000</v>
      </c>
    </row>
    <row r="50" spans="6:9" ht="15">
      <c r="F50" s="37" t="s">
        <v>50</v>
      </c>
      <c r="I50" s="30">
        <f>SUM(I39:I43,E46)</f>
        <v>4150000</v>
      </c>
    </row>
    <row r="51" spans="6:9" ht="12.75">
      <c r="F51" s="37"/>
      <c r="I51" s="6"/>
    </row>
    <row r="52" spans="1:9" ht="25.5">
      <c r="A52" s="28"/>
      <c r="C52" s="28"/>
      <c r="E52" s="49" t="s">
        <v>45</v>
      </c>
      <c r="F52" s="60" t="s">
        <v>29</v>
      </c>
      <c r="G52" s="49" t="s">
        <v>46</v>
      </c>
      <c r="I52" s="6"/>
    </row>
    <row r="53" spans="1:9" ht="12.75">
      <c r="A53" s="56" t="s">
        <v>32</v>
      </c>
      <c r="B53" s="57"/>
      <c r="C53" s="58" t="s">
        <v>44</v>
      </c>
      <c r="D53" s="59"/>
      <c r="E53" s="52">
        <v>8300000</v>
      </c>
      <c r="F53" s="61">
        <v>7600000</v>
      </c>
      <c r="G53" s="52">
        <f>E53-F53</f>
        <v>700000</v>
      </c>
      <c r="I53" s="6"/>
    </row>
    <row r="54" spans="1:9" ht="12.75">
      <c r="A54" s="28"/>
      <c r="C54" s="28"/>
      <c r="F54" s="38"/>
      <c r="I54" s="6"/>
    </row>
    <row r="55" spans="6:9" ht="12.75">
      <c r="F55" s="38"/>
      <c r="I55" s="6"/>
    </row>
    <row r="56" spans="4:9" s="40" customFormat="1" ht="25.5" customHeight="1">
      <c r="D56" s="33"/>
      <c r="E56" s="62" t="s">
        <v>48</v>
      </c>
      <c r="F56" s="62" t="s">
        <v>37</v>
      </c>
      <c r="G56" s="63" t="s">
        <v>49</v>
      </c>
      <c r="H56" s="63" t="s">
        <v>47</v>
      </c>
      <c r="I56" s="62" t="s">
        <v>51</v>
      </c>
    </row>
    <row r="57" spans="1:9" ht="12.75">
      <c r="A57" s="56" t="s">
        <v>32</v>
      </c>
      <c r="B57" s="57"/>
      <c r="C57" s="58" t="s">
        <v>44</v>
      </c>
      <c r="D57" s="59"/>
      <c r="E57" s="52">
        <v>330440.92</v>
      </c>
      <c r="F57" s="61">
        <v>2500000</v>
      </c>
      <c r="G57" s="52">
        <v>1850000</v>
      </c>
      <c r="H57" s="52">
        <f>I50</f>
        <v>4150000</v>
      </c>
      <c r="I57" s="52">
        <f>H57-E57</f>
        <v>3819559.08</v>
      </c>
    </row>
    <row r="58" ht="12.75">
      <c r="F58" s="39"/>
    </row>
    <row r="59" spans="1:6" ht="12.75">
      <c r="A59" s="28" t="s">
        <v>52</v>
      </c>
      <c r="F59" s="39"/>
    </row>
    <row r="60" spans="1:6" ht="12.75">
      <c r="A60" s="28" t="s">
        <v>53</v>
      </c>
      <c r="F60" s="39"/>
    </row>
    <row r="61" ht="12.75">
      <c r="F61" s="39"/>
    </row>
    <row r="62" ht="12.75">
      <c r="F62" s="39"/>
    </row>
  </sheetData>
  <sheetProtection/>
  <mergeCells count="2">
    <mergeCell ref="F6:F16"/>
    <mergeCell ref="F38:F4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&amp;L&amp;8GE Flugplatz - Kostenaufstellung&amp;C&amp;8Seite &amp;P von &amp;N&amp;R&amp;8Erstellt : 20111225,rc
Stand 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66rc</cp:lastModifiedBy>
  <cp:lastPrinted>2011-12-29T09:58:55Z</cp:lastPrinted>
  <dcterms:created xsi:type="dcterms:W3CDTF">2011-12-25T10:51:54Z</dcterms:created>
  <dcterms:modified xsi:type="dcterms:W3CDTF">2011-12-29T09:59:17Z</dcterms:modified>
  <cp:category/>
  <cp:version/>
  <cp:contentType/>
  <cp:contentStatus/>
</cp:coreProperties>
</file>