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<sst xmlns="http://schemas.openxmlformats.org/spreadsheetml/2006/main" count="29" uniqueCount="29">
  <si>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Umgestaltung des Holzmarktes und westlicher Marktplatz</t>
  </si>
  <si>
    <t>westl. Marktplatz</t>
  </si>
  <si>
    <t>Holzmarkt</t>
  </si>
  <si>
    <t>Gesamt</t>
  </si>
  <si>
    <t>Teerhaltiges Material</t>
  </si>
  <si>
    <t>Schlitzrinne</t>
  </si>
  <si>
    <t>Zusätzliche Beleuchtung</t>
  </si>
  <si>
    <t>Kostenvarianten</t>
  </si>
  <si>
    <t>1. Gasse Holzmarkt 7-10</t>
  </si>
  <si>
    <t>Optionen</t>
  </si>
  <si>
    <t>2. Stromversorgung Var. A</t>
  </si>
  <si>
    <t>3. Stromversorgung Var. B</t>
  </si>
  <si>
    <t>Holzmarkt + Option 1</t>
  </si>
  <si>
    <t>Holzmarkt + Option 2</t>
  </si>
  <si>
    <t>Holzmarkt + Option 3</t>
  </si>
  <si>
    <t>Holzmarkt + Option 1+ 3</t>
  </si>
  <si>
    <t>Holzmarkt + Option 1+ 2</t>
  </si>
  <si>
    <t>westl. Marktplatz + Option 2</t>
  </si>
  <si>
    <t>westl. Marktplatz + Option 3</t>
  </si>
  <si>
    <t>Diff. zu KS 2007</t>
  </si>
  <si>
    <t>Holzmarkt KF 12/2008</t>
  </si>
  <si>
    <t>westl. Marktplatz KF 12/2008</t>
  </si>
  <si>
    <r>
      <t>K</t>
    </r>
    <r>
      <rPr>
        <sz val="10"/>
        <rFont val="Arial"/>
        <family val="0"/>
      </rPr>
      <t>osten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>ortschreibung
12/2008</t>
    </r>
  </si>
  <si>
    <r>
      <t>K</t>
    </r>
    <r>
      <rPr>
        <sz val="10"/>
        <rFont val="Arial"/>
        <family val="0"/>
      </rPr>
      <t>osten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>chätzung 
(12.03.2007)</t>
    </r>
  </si>
  <si>
    <t>- Kostenfortschreibung und Ausbauvarianten -</t>
  </si>
  <si>
    <t>Im Haushalt 2009 stehen 1.530.000 € für die Maßnahmen bereit.</t>
  </si>
  <si>
    <t>Die Finanzierung der Umgestaltung des Holzmarktes ist somit bei allen Varianten sichergestellt.</t>
  </si>
  <si>
    <t>Hiervon sind unter HSt 7.6000.943800.3/160 (Erschließungsmaßnahmen westlicher Marktplatz/
Holzmarkt - Anlage 22) 1.400.000 € bereitgestellt.</t>
  </si>
  <si>
    <t>Weitere 130.000 € sind bereits unter 2.6300.951354.0/300 (Umgestaltung Holzmarkt - Anlage 10)
bereitgestellt.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</si>
</sst>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vertical="top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164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7">
      <selection activeCell="F34" sqref="F34"/>
    </sheetView>
  </sheetViews>
  <sheetFormatPr defaultColWidth="11.421875" defaultRowHeight="12.75"/>
  <cols>
    <col min="1" max="1" width="30.421875" style="0" customWidth="1"/>
    <col min="2" max="4" width="16.7109375" style="2" customWidth="1"/>
    <col min="5" max="9" width="11.421875" style="2" customWidth="1"/>
  </cols>
  <sheetData>
    <row r="1" ht="15">
      <c r="A1" s="5" t="s">
        <v>0</v>
      </c>
    </row>
    <row r="2" ht="12.75">
      <c r="A2" s="12" t="s">
        <v>24</v>
      </c>
    </row>
    <row r="3" ht="15">
      <c r="A3" s="5"/>
    </row>
    <row r="5" spans="1:4" ht="12.75">
      <c r="A5" s="6"/>
      <c r="B5" s="7" t="s">
        <v>1</v>
      </c>
      <c r="C5" s="7" t="s">
        <v>2</v>
      </c>
      <c r="D5" s="7" t="s">
        <v>3</v>
      </c>
    </row>
    <row r="6" spans="1:9" s="1" customFormat="1" ht="26.25">
      <c r="A6" s="8" t="s">
        <v>23</v>
      </c>
      <c r="B6" s="9">
        <v>815000</v>
      </c>
      <c r="C6" s="9">
        <v>1090000</v>
      </c>
      <c r="D6" s="9">
        <f>B6+C6</f>
        <v>1905000</v>
      </c>
      <c r="E6" s="3"/>
      <c r="F6" s="3"/>
      <c r="G6" s="3"/>
      <c r="H6" s="3"/>
      <c r="I6" s="3"/>
    </row>
    <row r="7" spans="1:4" ht="12.75">
      <c r="A7" s="10" t="s">
        <v>4</v>
      </c>
      <c r="B7" s="7">
        <v>15000</v>
      </c>
      <c r="C7" s="7">
        <v>35000</v>
      </c>
      <c r="D7" s="11">
        <f>B7+C7</f>
        <v>50000</v>
      </c>
    </row>
    <row r="8" spans="1:4" ht="12.75">
      <c r="A8" s="10" t="s">
        <v>5</v>
      </c>
      <c r="B8" s="7">
        <v>35000</v>
      </c>
      <c r="C8" s="7">
        <v>5000</v>
      </c>
      <c r="D8" s="11">
        <f>B8+C8</f>
        <v>40000</v>
      </c>
    </row>
    <row r="9" spans="1:4" ht="12.75">
      <c r="A9" s="10" t="s">
        <v>6</v>
      </c>
      <c r="B9" s="7">
        <v>15000</v>
      </c>
      <c r="C9" s="7">
        <v>15000</v>
      </c>
      <c r="D9" s="11">
        <f>B9+C9</f>
        <v>30000</v>
      </c>
    </row>
    <row r="10" spans="1:9" s="1" customFormat="1" ht="26.25">
      <c r="A10" s="8" t="s">
        <v>22</v>
      </c>
      <c r="B10" s="9">
        <f>SUM(B6:B9)</f>
        <v>880000</v>
      </c>
      <c r="C10" s="9">
        <f>SUM(C6:C9)</f>
        <v>1145000</v>
      </c>
      <c r="D10" s="9">
        <f>SUM(B10:C10)</f>
        <v>2025000</v>
      </c>
      <c r="E10" s="3"/>
      <c r="F10" s="3"/>
      <c r="G10" s="3"/>
      <c r="H10" s="3"/>
      <c r="I10" s="3"/>
    </row>
    <row r="11" ht="12.75">
      <c r="D11" s="3"/>
    </row>
    <row r="12" spans="1:4" ht="12.75">
      <c r="A12" s="4" t="s">
        <v>9</v>
      </c>
      <c r="D12" s="3"/>
    </row>
    <row r="13" spans="1:4" ht="12.75">
      <c r="A13" s="10" t="s">
        <v>8</v>
      </c>
      <c r="B13" s="7"/>
      <c r="C13" s="7"/>
      <c r="D13" s="7">
        <v>74000</v>
      </c>
    </row>
    <row r="14" spans="1:4" ht="12.75">
      <c r="A14" s="10" t="s">
        <v>10</v>
      </c>
      <c r="B14" s="7">
        <f>ROUND((D14/6*2),-3)</f>
        <v>22000</v>
      </c>
      <c r="C14" s="7">
        <f>ROUND(D14/6*4,-3)</f>
        <v>43000</v>
      </c>
      <c r="D14" s="7">
        <v>65000</v>
      </c>
    </row>
    <row r="15" spans="1:4" ht="12.75">
      <c r="A15" s="10" t="s">
        <v>11</v>
      </c>
      <c r="B15" s="7">
        <f>ROUND((D15/6*2),-3)</f>
        <v>32000</v>
      </c>
      <c r="C15" s="7">
        <f>ROUND(D15/6*4,-3)</f>
        <v>63000</v>
      </c>
      <c r="D15" s="7">
        <v>95000</v>
      </c>
    </row>
    <row r="18" spans="1:4" ht="12.75">
      <c r="A18" s="4" t="s">
        <v>7</v>
      </c>
      <c r="D18" s="14" t="s">
        <v>19</v>
      </c>
    </row>
    <row r="19" spans="1:4" ht="12.75">
      <c r="A19" s="10" t="s">
        <v>20</v>
      </c>
      <c r="B19" s="7"/>
      <c r="C19" s="7">
        <f>SUM(C10)</f>
        <v>1145000</v>
      </c>
      <c r="D19" s="15">
        <f>C19/C6</f>
        <v>1.0504587155963303</v>
      </c>
    </row>
    <row r="20" spans="1:4" ht="12.75">
      <c r="A20" s="10" t="s">
        <v>12</v>
      </c>
      <c r="B20" s="7"/>
      <c r="C20" s="7">
        <f>C19+D13</f>
        <v>1219000</v>
      </c>
      <c r="D20" s="15">
        <f>C20/$C$6</f>
        <v>1.118348623853211</v>
      </c>
    </row>
    <row r="21" spans="1:4" ht="12.75">
      <c r="A21" s="10" t="s">
        <v>13</v>
      </c>
      <c r="B21" s="7"/>
      <c r="C21" s="7">
        <f>C19+C14</f>
        <v>1188000</v>
      </c>
      <c r="D21" s="15">
        <f>C21/$C$6</f>
        <v>1.089908256880734</v>
      </c>
    </row>
    <row r="22" spans="1:4" ht="12.75">
      <c r="A22" s="10" t="s">
        <v>14</v>
      </c>
      <c r="B22" s="7"/>
      <c r="C22" s="7">
        <f>C19+C15</f>
        <v>1208000</v>
      </c>
      <c r="D22" s="15">
        <f>C22/$C$6</f>
        <v>1.108256880733945</v>
      </c>
    </row>
    <row r="23" spans="1:4" ht="12.75">
      <c r="A23" s="10" t="s">
        <v>16</v>
      </c>
      <c r="B23" s="7"/>
      <c r="C23" s="7">
        <f>C19+D13+C14</f>
        <v>1262000</v>
      </c>
      <c r="D23" s="15">
        <f>C23/C10</f>
        <v>1.1021834061135372</v>
      </c>
    </row>
    <row r="24" spans="1:4" ht="12.75">
      <c r="A24" s="10" t="s">
        <v>15</v>
      </c>
      <c r="B24" s="7"/>
      <c r="C24" s="7">
        <f>C19+D13+C15</f>
        <v>1282000</v>
      </c>
      <c r="D24" s="15">
        <f>C24/$C$6</f>
        <v>1.1761467889908257</v>
      </c>
    </row>
    <row r="25" ht="12.75">
      <c r="D25" s="16"/>
    </row>
    <row r="26" spans="1:4" ht="12.75">
      <c r="A26" s="10" t="s">
        <v>21</v>
      </c>
      <c r="B26" s="7">
        <f>B10</f>
        <v>880000</v>
      </c>
      <c r="C26" s="7"/>
      <c r="D26" s="15">
        <f>B26/B6</f>
        <v>1.0797546012269938</v>
      </c>
    </row>
    <row r="27" spans="1:4" ht="12.75">
      <c r="A27" s="10" t="s">
        <v>17</v>
      </c>
      <c r="B27" s="7">
        <f>B10+B14</f>
        <v>902000</v>
      </c>
      <c r="C27" s="7"/>
      <c r="D27" s="15">
        <f>B27/B6</f>
        <v>1.1067484662576688</v>
      </c>
    </row>
    <row r="28" spans="1:4" ht="12.75">
      <c r="A28" s="10" t="s">
        <v>18</v>
      </c>
      <c r="B28" s="7">
        <f>B10+B15</f>
        <v>912000</v>
      </c>
      <c r="C28" s="7"/>
      <c r="D28" s="15">
        <f>B28/B6</f>
        <v>1.1190184049079754</v>
      </c>
    </row>
    <row r="31" spans="1:9" s="1" customFormat="1" ht="12.75">
      <c r="A31" s="1" t="s">
        <v>25</v>
      </c>
      <c r="B31" s="3"/>
      <c r="C31" s="3"/>
      <c r="D31" s="3"/>
      <c r="E31" s="3"/>
      <c r="F31" s="3"/>
      <c r="G31" s="3"/>
      <c r="H31" s="3"/>
      <c r="I31" s="3"/>
    </row>
    <row r="32" spans="1:9" s="1" customFormat="1" ht="28.5" customHeight="1">
      <c r="A32" s="18" t="s">
        <v>27</v>
      </c>
      <c r="B32" s="17"/>
      <c r="C32" s="17"/>
      <c r="D32" s="17"/>
      <c r="E32" s="17"/>
      <c r="F32" s="17"/>
      <c r="G32" s="17"/>
      <c r="H32" s="17"/>
      <c r="I32" s="3"/>
    </row>
    <row r="33" spans="1:9" s="1" customFormat="1" ht="29.25" customHeight="1">
      <c r="A33" s="18" t="s">
        <v>28</v>
      </c>
      <c r="B33" s="17"/>
      <c r="C33" s="17"/>
      <c r="D33" s="17"/>
      <c r="E33" s="17"/>
      <c r="F33" s="3"/>
      <c r="G33" s="3"/>
      <c r="H33" s="3"/>
      <c r="I33" s="3"/>
    </row>
    <row r="34" spans="2:9" s="1" customFormat="1" ht="12.75">
      <c r="B34" s="3"/>
      <c r="C34" s="3"/>
      <c r="D34" s="3"/>
      <c r="E34" s="3"/>
      <c r="F34" s="3"/>
      <c r="G34" s="3"/>
      <c r="H34" s="3"/>
      <c r="I34" s="3"/>
    </row>
    <row r="35" spans="1:9" s="1" customFormat="1" ht="12.75">
      <c r="A35" s="13" t="s">
        <v>26</v>
      </c>
      <c r="B35" s="3"/>
      <c r="C35" s="3"/>
      <c r="D35" s="3"/>
      <c r="E35" s="3"/>
      <c r="F35" s="3"/>
      <c r="G35" s="3"/>
      <c r="H35" s="3"/>
      <c r="I35" s="3"/>
    </row>
  </sheetData>
  <mergeCells count="2">
    <mergeCell ref="A32:H32"/>
    <mergeCell ref="A33:E33"/>
  </mergeCells>
  <printOptions/>
  <pageMargins left="1.12" right="0.7" top="1" bottom="1" header="0.4921259845" footer="0.4921259845"/>
  <pageSetup horizontalDpi="600" verticalDpi="600" orientation="portrait" paperSize="9" r:id="rId1"/>
  <headerFooter alignWithMargins="0">
    <oddHeader>&amp;R&amp;12Anlage 3</oddHeader>
    <oddFooter>&amp;R&amp;8KF: Stand 19.12.2008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Rechmann</dc:creator>
  <cp:keywords/>
  <dc:description/>
  <cp:lastModifiedBy>Kortekaas, Kornelia</cp:lastModifiedBy>
  <cp:lastPrinted>2008-12-23T08:43:30Z</cp:lastPrinted>
  <dcterms:created xsi:type="dcterms:W3CDTF">2008-12-20T15:24:06Z</dcterms:created>
  <dcterms:modified xsi:type="dcterms:W3CDTF">2008-12-23T08:45:47Z</dcterms:modified>
  <cp:category/>
  <cp:version/>
  <cp:contentType/>
  <cp:contentStatus/>
</cp:coreProperties>
</file>